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1F443F2-0F77-4E63-A64C-8E3A262C5CAC}" xr6:coauthVersionLast="36" xr6:coauthVersionMax="36" xr10:uidLastSave="{00000000-0000-0000-0000-000000000000}"/>
  <bookViews>
    <workbookView xWindow="0" yWindow="0" windowWidth="23040" windowHeight="8484" activeTab="3" xr2:uid="{00000000-000D-0000-FFFF-FFFF00000000}"/>
  </bookViews>
  <sheets>
    <sheet name="survey" sheetId="1" r:id="rId1"/>
    <sheet name="choices" sheetId="2" r:id="rId2"/>
    <sheet name="settings" sheetId="3" r:id="rId3"/>
    <sheet name="Adjustments" sheetId="4" r:id="rId4"/>
  </sheets>
  <definedNames>
    <definedName name="_xlnm._FilterDatabase" localSheetId="0" hidden="1">survey!$D$1:$U$45</definedName>
    <definedName name="_Hlk508281696" localSheetId="0">survey!#REF!</definedName>
    <definedName name="_Hlk508281708" localSheetId="0">survey!#REF!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A2" i="3" l="1"/>
  <c r="G14" i="1" l="1"/>
  <c r="G19" i="1" l="1"/>
  <c r="F19" i="1"/>
  <c r="E8" i="4"/>
  <c r="B8" i="4"/>
  <c r="A10" i="4"/>
  <c r="R7" i="1" l="1"/>
  <c r="F14" i="1" l="1"/>
</calcChain>
</file>

<file path=xl/sharedStrings.xml><?xml version="1.0" encoding="utf-8"?>
<sst xmlns="http://schemas.openxmlformats.org/spreadsheetml/2006/main" count="350" uniqueCount="206">
  <si>
    <t>type</t>
  </si>
  <si>
    <t>name</t>
  </si>
  <si>
    <t>label::English (en)</t>
  </si>
  <si>
    <t>hint::English (en)</t>
  </si>
  <si>
    <t>appearance</t>
  </si>
  <si>
    <t>relevant</t>
  </si>
  <si>
    <t>required</t>
  </si>
  <si>
    <t>required_message::English (en)</t>
  </si>
  <si>
    <t>constraint</t>
  </si>
  <si>
    <t>constraint_message::English (en)</t>
  </si>
  <si>
    <t>calculate</t>
  </si>
  <si>
    <t>repeat_count</t>
  </si>
  <si>
    <t>media::image::English (en)</t>
  </si>
  <si>
    <t>start</t>
  </si>
  <si>
    <t>st_date</t>
  </si>
  <si>
    <t>وقت البداية</t>
  </si>
  <si>
    <t>${start}</t>
  </si>
  <si>
    <t>ex_Date</t>
  </si>
  <si>
    <t>وقت النهاية</t>
  </si>
  <si>
    <t>difference</t>
  </si>
  <si>
    <t>decimal-date-time(${ex_Date})-decimal-date-time(${st_date})</t>
  </si>
  <si>
    <t>end</t>
  </si>
  <si>
    <t>${difference}&gt;=0</t>
  </si>
  <si>
    <t>duration</t>
  </si>
  <si>
    <t>${end}-${start}</t>
  </si>
  <si>
    <t>note</t>
  </si>
  <si>
    <t>logo</t>
  </si>
  <si>
    <t>info</t>
  </si>
  <si>
    <t>info2</t>
  </si>
  <si>
    <t>${difference}&lt;0</t>
  </si>
  <si>
    <t>begin_group</t>
  </si>
  <si>
    <t>application_form</t>
  </si>
  <si>
    <t>note1</t>
  </si>
  <si>
    <t>personal_info</t>
  </si>
  <si>
    <t>Personal Information</t>
  </si>
  <si>
    <t>المعلومات الشخصية</t>
  </si>
  <si>
    <t>text</t>
  </si>
  <si>
    <t>first_name</t>
  </si>
  <si>
    <t>First Name:</t>
  </si>
  <si>
    <t>الاسم الاول:</t>
  </si>
  <si>
    <t>yes</t>
  </si>
  <si>
    <t>Please answer before proceeding</t>
  </si>
  <si>
    <t xml:space="preserve">يجب الإجابة قبل المتابعة </t>
  </si>
  <si>
    <t>last_name</t>
  </si>
  <si>
    <t>Last Name:</t>
  </si>
  <si>
    <t>الكنية:</t>
  </si>
  <si>
    <t>phone_number</t>
  </si>
  <si>
    <t>Phone Number:</t>
  </si>
  <si>
    <t>رقم الهاتف:</t>
  </si>
  <si>
    <t>numbers</t>
  </si>
  <si>
    <t>regex(., ‘^[0-9]{5,}$’)</t>
  </si>
  <si>
    <t>Please enter a valid number (no letters allowed)</t>
  </si>
  <si>
    <t>الرجاء ادخال رقم صحيح (الاحرف غير مسموحة)</t>
  </si>
  <si>
    <t>email</t>
  </si>
  <si>
    <t>Email:</t>
  </si>
  <si>
    <t>البريد الاكتروني:</t>
  </si>
  <si>
    <t>Example: someone@mail.com</t>
  </si>
  <si>
    <t>مثال: someoe@mail.com</t>
  </si>
  <si>
    <t>regex(., ‘[A-Za-z0-9._%+-]+@[A-Za-z0-9-]+[.][A-Za-z]{2,4}’)</t>
  </si>
  <si>
    <t>Please enter a valid email</t>
  </si>
  <si>
    <t>الرجاء ادخال بريد الكتروني صحيح</t>
  </si>
  <si>
    <t>select_one sex</t>
  </si>
  <si>
    <t>sex</t>
  </si>
  <si>
    <t>Sex:</t>
  </si>
  <si>
    <t>الجنس:</t>
  </si>
  <si>
    <t>date</t>
  </si>
  <si>
    <t>dob</t>
  </si>
  <si>
    <t>Date of birth:</t>
  </si>
  <si>
    <t>تاريخ الميلاد:</t>
  </si>
  <si>
    <t>end_group</t>
  </si>
  <si>
    <t>education_group</t>
  </si>
  <si>
    <t>Education</t>
  </si>
  <si>
    <t>التعليم</t>
  </si>
  <si>
    <t>select_one education</t>
  </si>
  <si>
    <t>education</t>
  </si>
  <si>
    <t>Education level:</t>
  </si>
  <si>
    <t>المستوى التعليمي:</t>
  </si>
  <si>
    <t>education_field</t>
  </si>
  <si>
    <t>Education field:</t>
  </si>
  <si>
    <t>اختصاص التعليم:</t>
  </si>
  <si>
    <t>not(${education}='No schooling completed')</t>
  </si>
  <si>
    <t>graduation_date</t>
  </si>
  <si>
    <t>Graduation Date:</t>
  </si>
  <si>
    <t>سنة الحصول على الشهادة</t>
  </si>
  <si>
    <t>أو السنة المتوقع الحصول فيها على الشهادة</t>
  </si>
  <si>
    <t>year</t>
  </si>
  <si>
    <t>not(${education}='No schooling completed' or ${education}='Elementary school')</t>
  </si>
  <si>
    <t>wrok_experience</t>
  </si>
  <si>
    <t>Work Experience</t>
  </si>
  <si>
    <t>الخبرة العملية</t>
  </si>
  <si>
    <t>select_one field</t>
  </si>
  <si>
    <t>field</t>
  </si>
  <si>
    <t>Field of work</t>
  </si>
  <si>
    <t>مجال العمل</t>
  </si>
  <si>
    <t>field_other</t>
  </si>
  <si>
    <t>Please specify:</t>
  </si>
  <si>
    <t>يرجى التحديد:</t>
  </si>
  <si>
    <t>${field}='Other'</t>
  </si>
  <si>
    <t>decimal</t>
  </si>
  <si>
    <t>years_experience</t>
  </si>
  <si>
    <t>Years of experience in this field</t>
  </si>
  <si>
    <t>سنين الخبرة في هذا المجال</t>
  </si>
  <si>
    <t>file</t>
  </si>
  <si>
    <t>cv</t>
  </si>
  <si>
    <t>Please upload a copy of your resume/CV</t>
  </si>
  <si>
    <t>الرجاء تحميل نسخة من السيرة الذاتية</t>
  </si>
  <si>
    <t>Please make sure you upload a PDF format resume/CV and name the file with your name</t>
  </si>
  <si>
    <t>الرجاء الحرص على تحميل نسخة السيرة الذاتية من نوع PDF وتسمية الملف باسمك</t>
  </si>
  <si>
    <t>channel</t>
  </si>
  <si>
    <t>list_name</t>
  </si>
  <si>
    <t>Male</t>
  </si>
  <si>
    <t>ذكر</t>
  </si>
  <si>
    <t>Female</t>
  </si>
  <si>
    <t>انثى</t>
  </si>
  <si>
    <t>Prefer not to mention</t>
  </si>
  <si>
    <t>افضل عدم الاجابة</t>
  </si>
  <si>
    <t>No schooling completed</t>
  </si>
  <si>
    <t xml:space="preserve">No schooling completed   </t>
  </si>
  <si>
    <t>لم اكمل اي دراسة</t>
  </si>
  <si>
    <t>Elementary school</t>
  </si>
  <si>
    <t>تعليم اساسي</t>
  </si>
  <si>
    <t>High school</t>
  </si>
  <si>
    <t xml:space="preserve">بكالوريا </t>
  </si>
  <si>
    <t>university student</t>
  </si>
  <si>
    <t>طالب جامعي</t>
  </si>
  <si>
    <t>Associate degree</t>
  </si>
  <si>
    <t>شهادة معهد</t>
  </si>
  <si>
    <t>Bachelor’s degree</t>
  </si>
  <si>
    <t>شهادة جامعية</t>
  </si>
  <si>
    <t>Master’s degree</t>
  </si>
  <si>
    <t xml:space="preserve">شهادة دراسات عليا </t>
  </si>
  <si>
    <t>Other advanced degree beyond Masters</t>
  </si>
  <si>
    <t>شهادة ما بعد الدراسات العليا-دكتورا</t>
  </si>
  <si>
    <t>Health services-any branch</t>
  </si>
  <si>
    <t>الخدمات الصحية - أي فرع</t>
  </si>
  <si>
    <t>Pharmaceuticals</t>
  </si>
  <si>
    <t>الأدوية</t>
  </si>
  <si>
    <t>Information technology</t>
  </si>
  <si>
    <t>تكنولوجيا المعلومات</t>
  </si>
  <si>
    <t>Non-profit and social services</t>
  </si>
  <si>
    <t>الخدمات غير الربحية والاجتماعية</t>
  </si>
  <si>
    <t>Banking and financial services</t>
  </si>
  <si>
    <t>الخدمات المصرفية والمالية</t>
  </si>
  <si>
    <t>Business support services</t>
  </si>
  <si>
    <t>خدمات دعم الأعمال</t>
  </si>
  <si>
    <t>Consultancy</t>
  </si>
  <si>
    <t>الاستشارات</t>
  </si>
  <si>
    <t>Education and training</t>
  </si>
  <si>
    <t>التعليم والتدريب</t>
  </si>
  <si>
    <t>Employment placement and human resources</t>
  </si>
  <si>
    <t>التنسيب الوظيفي والموارد البشرية</t>
  </si>
  <si>
    <t>Engineering-any branch</t>
  </si>
  <si>
    <t>الهندسة - أي فرع</t>
  </si>
  <si>
    <t>Facilities management and services</t>
  </si>
  <si>
    <t>إدارة المرافق والخدمات</t>
  </si>
  <si>
    <t>Government and public sector</t>
  </si>
  <si>
    <t>الحكومية والقطاع العام</t>
  </si>
  <si>
    <t>Legal services</t>
  </si>
  <si>
    <t>الخدمات القانونية</t>
  </si>
  <si>
    <t>Other</t>
  </si>
  <si>
    <t>اخرى</t>
  </si>
  <si>
    <t>yes_no</t>
  </si>
  <si>
    <t>Yes</t>
  </si>
  <si>
    <t>نعم</t>
  </si>
  <si>
    <t>No</t>
  </si>
  <si>
    <t>كلا</t>
  </si>
  <si>
    <t>yes_no_dont_want_to_declare</t>
  </si>
  <si>
    <t>Do not want to declare</t>
  </si>
  <si>
    <t>لا ارغب بالتصريح</t>
  </si>
  <si>
    <t>Careers website</t>
  </si>
  <si>
    <t>مواقع التشغيل الالكترونية</t>
  </si>
  <si>
    <t>Social Media(Facebook, twitter, linked in)</t>
  </si>
  <si>
    <t>مواقع التواصل الاجتماعي (فيسبوك، تويتر، لنكد ان)</t>
  </si>
  <si>
    <t>Telegram channels</t>
  </si>
  <si>
    <t>قنوات التلغرام</t>
  </si>
  <si>
    <t>WhatsApp Groups</t>
  </si>
  <si>
    <t xml:space="preserve">مجموعات واتس اب </t>
  </si>
  <si>
    <t>Vacancy announcement paper</t>
  </si>
  <si>
    <t>ورقة اعلان الشاغر</t>
  </si>
  <si>
    <t>form_title</t>
  </si>
  <si>
    <t>style</t>
  </si>
  <si>
    <t>theme-grid</t>
  </si>
  <si>
    <t>ستتوقف الاستمارة عن العمل في نهاية اليوم والساعة المكتوبين في الأسفل</t>
  </si>
  <si>
    <t>عنوان الوظيفة باللغة العربية</t>
  </si>
  <si>
    <t>Year</t>
  </si>
  <si>
    <t>Month</t>
  </si>
  <si>
    <t>Day</t>
  </si>
  <si>
    <t>Hours</t>
  </si>
  <si>
    <t>Minuts</t>
  </si>
  <si>
    <t>Seconds</t>
  </si>
  <si>
    <t>عنوان الوظيفة باللغة الإنجليزية</t>
  </si>
  <si>
    <t>كود الوظيفة</t>
  </si>
  <si>
    <t xml:space="preserve">####الهيئة الطبية الدولية هي منظمة عالمية إنسانية غير ربحية متخصصة بإنقاذ الأوراح وتخفيف المعاناة من خلال التدريب والرعابة الصحية  وبرامج الإغاثة والتنمية </t>
  </si>
  <si>
    <t>####The International Medical Corps is a global, non-profit humanitarian organization specializing in saving lives and relieving suffering through training, healthcare, and relief and development programs.</t>
  </si>
  <si>
    <t>IMC_1.png</t>
  </si>
  <si>
    <t>From a colleague or a friend with IMC</t>
  </si>
  <si>
    <t>From a colleague or a friend with International Medical Corps</t>
  </si>
  <si>
    <t>من صديق او زميل في الهيئة الطبية الدولية</t>
  </si>
  <si>
    <t>Which work location are you applying for ?</t>
  </si>
  <si>
    <t>ما هو موقع العمل الذي تتقدم للعمل فيه</t>
  </si>
  <si>
    <t>SCS, NWS,Main Office</t>
  </si>
  <si>
    <t>worklocation</t>
  </si>
  <si>
    <t>19  شباط  2026</t>
  </si>
  <si>
    <t>September 30 ,2026</t>
  </si>
  <si>
    <t>MHPSSCMR-23092026</t>
  </si>
  <si>
    <t xml:space="preserve">MHPSS Case Manager-Ras Almaraa (RD ) (1)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</si>
</sst>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3" borderId="0" xfId="0" applyFill="1"/>
    <xf numFmtId="0" fontId="2" fillId="0" borderId="0" xfId="0" applyFont="1"/>
    <xf numFmtId="15" fontId="2" fillId="0" borderId="0" xfId="0" applyNumberFormat="1" applyFont="1"/>
    <xf numFmtId="0" fontId="2" fillId="0" borderId="0" xfId="0" applyFont="1" applyAlignment="1">
      <alignment vertical="center"/>
    </xf>
    <xf numFmtId="0" fontId="2" fillId="4" borderId="0" xfId="0" applyFont="1" applyFill="1"/>
    <xf numFmtId="164" fontId="0" fillId="0" borderId="0" xfId="0" applyNumberFormat="1"/>
    <xf numFmtId="0" fontId="6" fillId="5" borderId="0" xfId="0" applyFont="1" applyFill="1" applyAlignment="1">
      <alignment vertical="center"/>
    </xf>
    <xf numFmtId="0" fontId="7" fillId="5" borderId="0" xfId="0" applyFont="1" applyFill="1"/>
    <xf numFmtId="0" fontId="8" fillId="0" borderId="0" xfId="0" applyFont="1"/>
    <xf numFmtId="0" fontId="8" fillId="6" borderId="0" xfId="0" applyFont="1" applyFill="1"/>
    <xf numFmtId="0" fontId="9" fillId="0" borderId="0" xfId="1" applyFont="1" applyFill="1" applyBorder="1" applyAlignment="1" applyProtection="1"/>
    <xf numFmtId="0" fontId="8" fillId="0" borderId="0" xfId="0" applyFont="1" applyAlignment="1">
      <alignment horizontal="left" vertical="center"/>
    </xf>
    <xf numFmtId="0" fontId="3" fillId="5" borderId="0" xfId="0" applyFont="1" applyFill="1" applyAlignment="1">
      <alignment vertical="center"/>
    </xf>
    <xf numFmtId="0" fontId="2" fillId="0" borderId="0" xfId="0" quotePrefix="1" applyFont="1"/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right" readingOrder="2"/>
    </xf>
    <xf numFmtId="49" fontId="0" fillId="0" borderId="0" xfId="0" applyNumberFormat="1" applyAlignment="1">
      <alignment horizontal="left" readingOrder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U45"/>
  <sheetViews>
    <sheetView zoomScale="90" zoomScaleNormal="90" workbookViewId="0">
      <pane ySplit="1" topLeftCell="A30" activePane="bottomLeft" state="frozen"/>
      <selection pane="bottomLeft" activeCell="D49" sqref="D49"/>
    </sheetView>
  </sheetViews>
  <sheetFormatPr defaultColWidth="9.109375" defaultRowHeight="13.8" x14ac:dyDescent="0.3"/>
  <cols>
    <col min="1" max="3" width="3.33203125" style="2" customWidth="1"/>
    <col min="4" max="4" width="28.5546875" style="2" bestFit="1" customWidth="1"/>
    <col min="5" max="5" width="31.109375" style="2" customWidth="1"/>
    <col min="6" max="6" width="74.109375" style="2" customWidth="1"/>
    <col min="7" max="7" width="89.6640625" style="2" customWidth="1"/>
    <col min="8" max="8" width="12" style="2" bestFit="1" customWidth="1"/>
    <col min="9" max="10" width="11.33203125" style="2" bestFit="1" customWidth="1"/>
    <col min="11" max="11" width="11.33203125" style="2" customWidth="1"/>
    <col min="12" max="12" width="8.6640625" style="2" bestFit="1" customWidth="1"/>
    <col min="13" max="13" width="25.33203125" style="2" bestFit="1" customWidth="1"/>
    <col min="14" max="14" width="24.5546875" style="2" bestFit="1" customWidth="1"/>
    <col min="15" max="16384" width="9.109375" style="2"/>
  </cols>
  <sheetData>
    <row r="1" spans="4:21" s="4" customFormat="1" ht="56.25" customHeight="1" x14ac:dyDescent="0.3">
      <c r="D1" s="7" t="s">
        <v>0</v>
      </c>
      <c r="E1" s="7" t="s">
        <v>1</v>
      </c>
      <c r="F1" s="7" t="s">
        <v>2</v>
      </c>
      <c r="G1" s="7"/>
      <c r="H1" s="7" t="s">
        <v>3</v>
      </c>
      <c r="I1" s="7"/>
      <c r="J1" s="7" t="s">
        <v>4</v>
      </c>
      <c r="K1" s="7" t="s">
        <v>5</v>
      </c>
      <c r="L1" s="7" t="s">
        <v>6</v>
      </c>
      <c r="M1" s="7" t="s">
        <v>7</v>
      </c>
      <c r="N1" s="7"/>
      <c r="O1" s="7" t="s">
        <v>8</v>
      </c>
      <c r="P1" s="7" t="s">
        <v>9</v>
      </c>
      <c r="Q1" s="7"/>
      <c r="R1" s="7" t="s">
        <v>10</v>
      </c>
      <c r="S1" s="7" t="s">
        <v>11</v>
      </c>
      <c r="T1" s="7" t="s">
        <v>12</v>
      </c>
      <c r="U1" s="7"/>
    </row>
    <row r="2" spans="4:21" x14ac:dyDescent="0.3">
      <c r="F2" s="3"/>
    </row>
    <row r="3" spans="4:21" x14ac:dyDescent="0.3">
      <c r="F3" s="3"/>
    </row>
    <row r="4" spans="4:21" x14ac:dyDescent="0.3">
      <c r="D4" s="2" t="s">
        <v>13</v>
      </c>
      <c r="E4" s="2" t="s">
        <v>13</v>
      </c>
      <c r="F4" s="3"/>
    </row>
    <row r="5" spans="4:21" x14ac:dyDescent="0.3">
      <c r="F5" s="3"/>
    </row>
    <row r="6" spans="4:21" x14ac:dyDescent="0.3">
      <c r="D6" s="2" t="s">
        <v>10</v>
      </c>
      <c r="E6" s="2" t="s">
        <v>14</v>
      </c>
      <c r="F6" s="2" t="s">
        <v>15</v>
      </c>
      <c r="G6" s="2" t="s">
        <v>15</v>
      </c>
      <c r="R6" s="2" t="s">
        <v>16</v>
      </c>
    </row>
    <row r="7" spans="4:21" x14ac:dyDescent="0.3">
      <c r="D7" s="2" t="s">
        <v>10</v>
      </c>
      <c r="E7" s="2" t="s">
        <v>17</v>
      </c>
      <c r="F7" s="2" t="s">
        <v>18</v>
      </c>
      <c r="G7" s="2" t="s">
        <v>18</v>
      </c>
      <c r="R7" s="14" t="str">
        <f>"date("&amp;Adjustments!B8+Adjustments!E8&amp;")"</f>
        <v>date(20726.5416666667)</v>
      </c>
    </row>
    <row r="8" spans="4:21" x14ac:dyDescent="0.3">
      <c r="D8" s="2" t="s">
        <v>10</v>
      </c>
      <c r="E8" s="2" t="s">
        <v>19</v>
      </c>
      <c r="F8" s="2" t="s">
        <v>19</v>
      </c>
      <c r="G8" s="2" t="s">
        <v>19</v>
      </c>
      <c r="R8" s="2" t="s">
        <v>20</v>
      </c>
    </row>
    <row r="10" spans="4:21" x14ac:dyDescent="0.3">
      <c r="D10" s="2" t="s">
        <v>21</v>
      </c>
      <c r="E10" s="2" t="s">
        <v>21</v>
      </c>
      <c r="F10" s="3"/>
      <c r="K10" s="5" t="s">
        <v>22</v>
      </c>
    </row>
    <row r="11" spans="4:21" x14ac:dyDescent="0.3">
      <c r="D11" s="2" t="s">
        <v>10</v>
      </c>
      <c r="E11" s="2" t="s">
        <v>23</v>
      </c>
      <c r="K11" s="5" t="s">
        <v>22</v>
      </c>
      <c r="R11" s="2" t="s">
        <v>24</v>
      </c>
    </row>
    <row r="12" spans="4:21" x14ac:dyDescent="0.3">
      <c r="D12" s="2" t="s">
        <v>25</v>
      </c>
      <c r="E12" s="2" t="s">
        <v>26</v>
      </c>
      <c r="K12" s="5" t="s">
        <v>22</v>
      </c>
      <c r="T12" s="2" t="s">
        <v>194</v>
      </c>
      <c r="U12" s="2" t="s">
        <v>194</v>
      </c>
    </row>
    <row r="13" spans="4:21" x14ac:dyDescent="0.3">
      <c r="D13" s="2" t="s">
        <v>25</v>
      </c>
      <c r="E13" s="2" t="s">
        <v>27</v>
      </c>
      <c r="F13" s="2" t="s">
        <v>193</v>
      </c>
      <c r="G13" s="2" t="s">
        <v>192</v>
      </c>
      <c r="K13" s="5" t="s">
        <v>22</v>
      </c>
    </row>
    <row r="14" spans="4:21" x14ac:dyDescent="0.3">
      <c r="D14" s="2" t="s">
        <v>25</v>
      </c>
      <c r="E14" s="2" t="s">
        <v>28</v>
      </c>
      <c r="F14" s="2" t="str">
        <f>"####Application closed on "&amp;Adjustments!A9</f>
        <v>####Application closed on September 30 ,2026</v>
      </c>
      <c r="G14" s="2" t="str">
        <f>"####نأسف ، وقت التقديم لهذه الوظيفة قد انتهى بتاريخ "&amp;Adjustments!A8</f>
        <v>####نأسف ، وقت التقديم لهذه الوظيفة قد انتهى بتاريخ 19  شباط  2026</v>
      </c>
      <c r="K14" s="5" t="s">
        <v>29</v>
      </c>
    </row>
    <row r="19" spans="1:21" x14ac:dyDescent="0.3">
      <c r="A19" s="5"/>
      <c r="B19" s="5"/>
      <c r="C19" s="5"/>
      <c r="D19" s="5" t="s">
        <v>30</v>
      </c>
      <c r="E19" s="5" t="s">
        <v>31</v>
      </c>
      <c r="F19" s="5" t="str">
        <f>"## &lt;span style=""color:blue""&gt;"&amp;Adjustments!J4&amp;"&lt;/span&gt;"</f>
        <v>## &lt;span style="color:blue"&gt;MHPSS Case Manager-Ras Almaraa (RD ) (1) &lt;/span&gt;</v>
      </c>
      <c r="G19" s="5" t="str">
        <f>"## &lt;span style=""color:blue""&gt;"&amp;Adjustments!J2&amp;"&lt;/span&gt;"</f>
        <v>## &lt;span style="color:blue"&gt;&lt;/span&gt;</v>
      </c>
      <c r="H19" s="5"/>
      <c r="I19" s="5"/>
      <c r="J19" s="5"/>
      <c r="K19" s="5" t="s">
        <v>22</v>
      </c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34.200000000000003" customHeight="1" x14ac:dyDescent="0.3">
      <c r="A20" s="5"/>
      <c r="D20" s="2" t="s">
        <v>25</v>
      </c>
      <c r="E20" s="2" t="s">
        <v>32</v>
      </c>
      <c r="F20" s="2" t="str">
        <f>"### &lt;span style=""color:red""&gt; Appilcations accepted until "&amp; Adjustments!A9 &amp;", 4:00PM&lt;/span&gt;"</f>
        <v>### &lt;span style="color:red"&gt; Appilcations accepted until September 30 ,2026, 4:00PM&lt;/span&gt;</v>
      </c>
      <c r="G20" s="2" t="str">
        <f>"### &lt;span style=""color:red""&gt;يتم استقبال طلبات التوظيف حتى "&amp;Adjustments!A8&amp;"،الساعة 4:00 عصراً&lt;/span&gt;"</f>
        <v>### &lt;span style="color:red"&gt;يتم استقبال طلبات التوظيف حتى 19  شباط  2026،الساعة 4:00 عصراً&lt;/span&gt;</v>
      </c>
    </row>
    <row r="21" spans="1:21" x14ac:dyDescent="0.3">
      <c r="A21" s="5"/>
      <c r="C21" s="5"/>
      <c r="D21" s="5" t="s">
        <v>30</v>
      </c>
      <c r="E21" s="5" t="s">
        <v>33</v>
      </c>
      <c r="F21" s="5" t="s">
        <v>34</v>
      </c>
      <c r="G21" s="5" t="s">
        <v>35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3">
      <c r="A22" s="5"/>
      <c r="C22" s="5"/>
      <c r="D22" s="2" t="s">
        <v>36</v>
      </c>
      <c r="E22" s="2" t="s">
        <v>37</v>
      </c>
      <c r="F22" s="2" t="s">
        <v>38</v>
      </c>
      <c r="G22" s="2" t="s">
        <v>39</v>
      </c>
      <c r="L22" s="2" t="s">
        <v>40</v>
      </c>
      <c r="M22" s="2" t="s">
        <v>41</v>
      </c>
      <c r="N22" s="2" t="s">
        <v>42</v>
      </c>
    </row>
    <row r="23" spans="1:21" x14ac:dyDescent="0.3">
      <c r="A23" s="5"/>
      <c r="C23" s="5"/>
      <c r="D23" s="2" t="s">
        <v>36</v>
      </c>
      <c r="E23" s="2" t="s">
        <v>43</v>
      </c>
      <c r="F23" s="2" t="s">
        <v>44</v>
      </c>
      <c r="G23" s="2" t="s">
        <v>45</v>
      </c>
      <c r="L23" s="2" t="s">
        <v>40</v>
      </c>
      <c r="M23" s="2" t="s">
        <v>41</v>
      </c>
      <c r="N23" s="2" t="s">
        <v>42</v>
      </c>
    </row>
    <row r="24" spans="1:21" x14ac:dyDescent="0.3">
      <c r="A24" s="5"/>
      <c r="C24" s="5"/>
      <c r="D24" s="2" t="s">
        <v>36</v>
      </c>
      <c r="E24" s="2" t="s">
        <v>46</v>
      </c>
      <c r="F24" s="2" t="s">
        <v>47</v>
      </c>
      <c r="G24" s="2" t="s">
        <v>48</v>
      </c>
      <c r="J24" s="2" t="s">
        <v>49</v>
      </c>
      <c r="L24" s="2" t="s">
        <v>40</v>
      </c>
      <c r="M24" s="2" t="s">
        <v>41</v>
      </c>
      <c r="N24" s="2" t="s">
        <v>42</v>
      </c>
      <c r="O24" s="2" t="s">
        <v>50</v>
      </c>
      <c r="P24" s="2" t="s">
        <v>51</v>
      </c>
      <c r="Q24" s="2" t="s">
        <v>52</v>
      </c>
    </row>
    <row r="25" spans="1:21" x14ac:dyDescent="0.3">
      <c r="A25" s="5"/>
      <c r="C25" s="5"/>
      <c r="D25" s="2" t="s">
        <v>36</v>
      </c>
      <c r="E25" s="2" t="s">
        <v>53</v>
      </c>
      <c r="F25" s="2" t="s">
        <v>54</v>
      </c>
      <c r="G25" s="2" t="s">
        <v>55</v>
      </c>
      <c r="H25" s="2" t="s">
        <v>56</v>
      </c>
      <c r="I25" s="2" t="s">
        <v>57</v>
      </c>
      <c r="L25" s="2" t="s">
        <v>40</v>
      </c>
      <c r="M25" s="2" t="s">
        <v>41</v>
      </c>
      <c r="N25" s="2" t="s">
        <v>42</v>
      </c>
      <c r="O25" s="2" t="s">
        <v>58</v>
      </c>
      <c r="P25" s="2" t="s">
        <v>59</v>
      </c>
      <c r="Q25" s="2" t="s">
        <v>60</v>
      </c>
    </row>
    <row r="26" spans="1:21" x14ac:dyDescent="0.3">
      <c r="A26" s="5"/>
      <c r="C26" s="5"/>
      <c r="D26" s="2" t="s">
        <v>61</v>
      </c>
      <c r="E26" s="2" t="s">
        <v>62</v>
      </c>
      <c r="F26" s="2" t="s">
        <v>63</v>
      </c>
      <c r="G26" s="2" t="s">
        <v>64</v>
      </c>
      <c r="L26" s="2" t="s">
        <v>40</v>
      </c>
      <c r="M26" s="2" t="s">
        <v>41</v>
      </c>
      <c r="N26" s="2" t="s">
        <v>42</v>
      </c>
    </row>
    <row r="27" spans="1:21" x14ac:dyDescent="0.3">
      <c r="A27" s="5"/>
      <c r="C27" s="5"/>
      <c r="D27" s="2" t="s">
        <v>65</v>
      </c>
      <c r="E27" s="2" t="s">
        <v>66</v>
      </c>
      <c r="F27" s="2" t="s">
        <v>67</v>
      </c>
      <c r="G27" s="2" t="s">
        <v>68</v>
      </c>
      <c r="L27" s="2" t="s">
        <v>40</v>
      </c>
      <c r="M27" s="2" t="s">
        <v>41</v>
      </c>
      <c r="N27" s="2" t="s">
        <v>42</v>
      </c>
    </row>
    <row r="28" spans="1:21" x14ac:dyDescent="0.3">
      <c r="A28" s="5"/>
      <c r="C28" s="5"/>
      <c r="D28" s="2" t="s">
        <v>36</v>
      </c>
      <c r="E28" s="2" t="s">
        <v>201</v>
      </c>
      <c r="F28" s="2" t="s">
        <v>198</v>
      </c>
      <c r="G28" s="2" t="s">
        <v>199</v>
      </c>
      <c r="H28" s="2" t="s">
        <v>200</v>
      </c>
      <c r="L28" s="2" t="s">
        <v>40</v>
      </c>
      <c r="M28" s="2" t="s">
        <v>41</v>
      </c>
      <c r="N28" s="2" t="s">
        <v>42</v>
      </c>
    </row>
    <row r="29" spans="1:21" x14ac:dyDescent="0.3">
      <c r="A29" s="5"/>
      <c r="C29" s="5"/>
      <c r="D29" s="5" t="s">
        <v>69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x14ac:dyDescent="0.3">
      <c r="A30" s="5"/>
    </row>
    <row r="31" spans="1:21" x14ac:dyDescent="0.3">
      <c r="A31" s="5"/>
      <c r="C31" s="5"/>
      <c r="D31" s="5" t="s">
        <v>30</v>
      </c>
      <c r="E31" s="5" t="s">
        <v>70</v>
      </c>
      <c r="F31" s="5" t="s">
        <v>71</v>
      </c>
      <c r="G31" s="5" t="s">
        <v>72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3">
      <c r="A32" s="5"/>
      <c r="C32" s="5"/>
      <c r="D32" s="2" t="s">
        <v>73</v>
      </c>
      <c r="E32" s="2" t="s">
        <v>74</v>
      </c>
      <c r="F32" s="2" t="s">
        <v>75</v>
      </c>
      <c r="G32" s="2" t="s">
        <v>76</v>
      </c>
      <c r="L32" s="2" t="s">
        <v>40</v>
      </c>
      <c r="M32" s="2" t="s">
        <v>41</v>
      </c>
      <c r="N32" s="2" t="s">
        <v>42</v>
      </c>
    </row>
    <row r="33" spans="1:21" x14ac:dyDescent="0.3">
      <c r="A33" s="5"/>
      <c r="C33" s="5"/>
      <c r="D33" s="2" t="s">
        <v>36</v>
      </c>
      <c r="E33" s="2" t="s">
        <v>77</v>
      </c>
      <c r="F33" s="2" t="s">
        <v>78</v>
      </c>
      <c r="G33" s="2" t="s">
        <v>79</v>
      </c>
      <c r="K33" s="2" t="s">
        <v>80</v>
      </c>
      <c r="L33" s="2" t="s">
        <v>40</v>
      </c>
      <c r="M33" s="2" t="s">
        <v>41</v>
      </c>
      <c r="N33" s="2" t="s">
        <v>42</v>
      </c>
    </row>
    <row r="34" spans="1:21" x14ac:dyDescent="0.3">
      <c r="A34" s="5"/>
      <c r="C34" s="5"/>
      <c r="D34" s="2" t="s">
        <v>65</v>
      </c>
      <c r="E34" s="2" t="s">
        <v>81</v>
      </c>
      <c r="F34" s="2" t="s">
        <v>82</v>
      </c>
      <c r="G34" s="2" t="s">
        <v>83</v>
      </c>
      <c r="I34" s="2" t="s">
        <v>84</v>
      </c>
      <c r="J34" s="2" t="s">
        <v>85</v>
      </c>
      <c r="K34" s="2" t="s">
        <v>86</v>
      </c>
    </row>
    <row r="35" spans="1:21" x14ac:dyDescent="0.3">
      <c r="A35" s="5"/>
      <c r="C35" s="5"/>
      <c r="D35" s="5" t="s">
        <v>69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x14ac:dyDescent="0.3">
      <c r="A36" s="5"/>
    </row>
    <row r="37" spans="1:21" x14ac:dyDescent="0.3">
      <c r="A37" s="5"/>
      <c r="C37" s="5"/>
      <c r="D37" s="5" t="s">
        <v>30</v>
      </c>
      <c r="E37" s="5" t="s">
        <v>87</v>
      </c>
      <c r="F37" s="5" t="s">
        <v>88</v>
      </c>
      <c r="G37" s="5" t="s">
        <v>89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3">
      <c r="A38" s="5"/>
      <c r="C38" s="5"/>
      <c r="D38" s="2" t="s">
        <v>90</v>
      </c>
      <c r="E38" s="2" t="s">
        <v>91</v>
      </c>
      <c r="F38" s="2" t="s">
        <v>92</v>
      </c>
      <c r="G38" s="2" t="s">
        <v>93</v>
      </c>
      <c r="L38" s="2" t="s">
        <v>40</v>
      </c>
      <c r="M38" s="2" t="s">
        <v>41</v>
      </c>
      <c r="N38" s="2" t="s">
        <v>42</v>
      </c>
    </row>
    <row r="39" spans="1:21" x14ac:dyDescent="0.3">
      <c r="A39" s="5"/>
      <c r="C39" s="5"/>
      <c r="D39" s="2" t="s">
        <v>36</v>
      </c>
      <c r="E39" s="2" t="s">
        <v>94</v>
      </c>
      <c r="F39" s="2" t="s">
        <v>95</v>
      </c>
      <c r="G39" s="2" t="s">
        <v>96</v>
      </c>
      <c r="K39" s="2" t="s">
        <v>97</v>
      </c>
      <c r="L39" s="2" t="s">
        <v>40</v>
      </c>
      <c r="M39" s="2" t="s">
        <v>41</v>
      </c>
      <c r="N39" s="2" t="s">
        <v>42</v>
      </c>
    </row>
    <row r="40" spans="1:21" x14ac:dyDescent="0.3">
      <c r="A40" s="5"/>
      <c r="C40" s="5"/>
      <c r="D40" s="2" t="s">
        <v>98</v>
      </c>
      <c r="E40" s="2" t="s">
        <v>99</v>
      </c>
      <c r="F40" s="2" t="s">
        <v>100</v>
      </c>
      <c r="G40" s="2" t="s">
        <v>101</v>
      </c>
      <c r="L40" s="2" t="s">
        <v>40</v>
      </c>
      <c r="M40" s="2" t="s">
        <v>41</v>
      </c>
      <c r="N40" s="2" t="s">
        <v>42</v>
      </c>
    </row>
    <row r="41" spans="1:21" x14ac:dyDescent="0.3">
      <c r="A41" s="5"/>
      <c r="C41" s="5"/>
      <c r="D41" s="2" t="s">
        <v>102</v>
      </c>
      <c r="E41" s="2" t="s">
        <v>103</v>
      </c>
      <c r="F41" s="2" t="s">
        <v>104</v>
      </c>
      <c r="G41" s="2" t="s">
        <v>105</v>
      </c>
      <c r="H41" s="2" t="s">
        <v>106</v>
      </c>
      <c r="I41" s="2" t="s">
        <v>107</v>
      </c>
      <c r="L41" s="2" t="s">
        <v>40</v>
      </c>
      <c r="M41" s="2" t="s">
        <v>41</v>
      </c>
      <c r="N41" s="2" t="s">
        <v>42</v>
      </c>
    </row>
    <row r="42" spans="1:21" x14ac:dyDescent="0.3">
      <c r="A42" s="5"/>
      <c r="C42" s="5"/>
      <c r="D42" s="5" t="s">
        <v>69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3">
      <c r="A43" s="5"/>
    </row>
    <row r="44" spans="1:21" x14ac:dyDescent="0.3">
      <c r="A44" s="5"/>
    </row>
    <row r="45" spans="1:21" x14ac:dyDescent="0.3">
      <c r="A45" s="5"/>
      <c r="B45" s="5"/>
      <c r="C45" s="5"/>
      <c r="D45" s="5" t="s">
        <v>69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</sheetData>
  <autoFilter ref="D1:U45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zoomScale="120" zoomScaleNormal="120" workbookViewId="0">
      <selection activeCell="C9" sqref="C9"/>
    </sheetView>
  </sheetViews>
  <sheetFormatPr defaultColWidth="9.109375" defaultRowHeight="12" x14ac:dyDescent="0.25"/>
  <cols>
    <col min="1" max="1" width="28.88671875" style="9" bestFit="1" customWidth="1"/>
    <col min="2" max="2" width="38.88671875" style="9" bestFit="1" customWidth="1"/>
    <col min="3" max="3" width="52.5546875" style="9" bestFit="1" customWidth="1"/>
    <col min="4" max="4" width="39.5546875" style="9" bestFit="1" customWidth="1"/>
    <col min="5" max="16384" width="9.109375" style="9"/>
  </cols>
  <sheetData>
    <row r="1" spans="1:4" x14ac:dyDescent="0.25">
      <c r="A1" s="8" t="s">
        <v>109</v>
      </c>
      <c r="B1" s="8" t="s">
        <v>1</v>
      </c>
      <c r="C1" s="8" t="s">
        <v>2</v>
      </c>
      <c r="D1" s="8"/>
    </row>
    <row r="2" spans="1:4" x14ac:dyDescent="0.25">
      <c r="A2" s="9" t="s">
        <v>62</v>
      </c>
      <c r="B2" s="9" t="s">
        <v>110</v>
      </c>
      <c r="C2" s="9" t="s">
        <v>110</v>
      </c>
      <c r="D2" s="9" t="s">
        <v>111</v>
      </c>
    </row>
    <row r="3" spans="1:4" x14ac:dyDescent="0.25">
      <c r="A3" s="9" t="s">
        <v>62</v>
      </c>
      <c r="B3" s="9" t="s">
        <v>112</v>
      </c>
      <c r="C3" s="9" t="s">
        <v>112</v>
      </c>
      <c r="D3" s="9" t="s">
        <v>113</v>
      </c>
    </row>
    <row r="4" spans="1:4" x14ac:dyDescent="0.25">
      <c r="A4" s="9" t="s">
        <v>62</v>
      </c>
      <c r="B4" s="9" t="s">
        <v>114</v>
      </c>
      <c r="C4" s="9" t="s">
        <v>114</v>
      </c>
      <c r="D4" s="9" t="s">
        <v>115</v>
      </c>
    </row>
    <row r="5" spans="1:4" x14ac:dyDescent="0.25">
      <c r="A5" s="10"/>
      <c r="B5" s="10"/>
      <c r="C5" s="10"/>
      <c r="D5" s="10"/>
    </row>
    <row r="6" spans="1:4" x14ac:dyDescent="0.25">
      <c r="A6" s="11" t="s">
        <v>74</v>
      </c>
      <c r="B6" s="12" t="s">
        <v>116</v>
      </c>
      <c r="C6" s="12" t="s">
        <v>117</v>
      </c>
      <c r="D6" s="11" t="s">
        <v>118</v>
      </c>
    </row>
    <row r="7" spans="1:4" x14ac:dyDescent="0.25">
      <c r="A7" s="11" t="s">
        <v>74</v>
      </c>
      <c r="B7" s="12" t="s">
        <v>119</v>
      </c>
      <c r="C7" s="12" t="s">
        <v>119</v>
      </c>
      <c r="D7" s="11" t="s">
        <v>120</v>
      </c>
    </row>
    <row r="8" spans="1:4" x14ac:dyDescent="0.25">
      <c r="A8" s="11" t="s">
        <v>74</v>
      </c>
      <c r="B8" s="12" t="s">
        <v>121</v>
      </c>
      <c r="C8" s="12" t="s">
        <v>121</v>
      </c>
      <c r="D8" s="11" t="s">
        <v>122</v>
      </c>
    </row>
    <row r="9" spans="1:4" x14ac:dyDescent="0.25">
      <c r="A9" s="11" t="s">
        <v>74</v>
      </c>
      <c r="B9" s="12" t="s">
        <v>123</v>
      </c>
      <c r="C9" s="12" t="s">
        <v>123</v>
      </c>
      <c r="D9" s="11" t="s">
        <v>124</v>
      </c>
    </row>
    <row r="10" spans="1:4" x14ac:dyDescent="0.25">
      <c r="A10" s="11" t="s">
        <v>74</v>
      </c>
      <c r="B10" s="12" t="s">
        <v>125</v>
      </c>
      <c r="C10" s="12" t="s">
        <v>125</v>
      </c>
      <c r="D10" s="11" t="s">
        <v>126</v>
      </c>
    </row>
    <row r="11" spans="1:4" x14ac:dyDescent="0.25">
      <c r="A11" s="11" t="s">
        <v>74</v>
      </c>
      <c r="B11" s="12" t="s">
        <v>127</v>
      </c>
      <c r="C11" s="12" t="s">
        <v>127</v>
      </c>
      <c r="D11" s="11" t="s">
        <v>128</v>
      </c>
    </row>
    <row r="12" spans="1:4" x14ac:dyDescent="0.25">
      <c r="A12" s="11" t="s">
        <v>74</v>
      </c>
      <c r="B12" s="12" t="s">
        <v>129</v>
      </c>
      <c r="C12" s="12" t="s">
        <v>129</v>
      </c>
      <c r="D12" s="11" t="s">
        <v>130</v>
      </c>
    </row>
    <row r="13" spans="1:4" x14ac:dyDescent="0.25">
      <c r="A13" s="11" t="s">
        <v>74</v>
      </c>
      <c r="B13" s="12" t="s">
        <v>131</v>
      </c>
      <c r="C13" s="12" t="s">
        <v>131</v>
      </c>
      <c r="D13" s="11" t="s">
        <v>132</v>
      </c>
    </row>
    <row r="14" spans="1:4" x14ac:dyDescent="0.25">
      <c r="A14" s="10"/>
      <c r="B14" s="10"/>
      <c r="C14" s="10"/>
      <c r="D14" s="10"/>
    </row>
    <row r="15" spans="1:4" x14ac:dyDescent="0.25">
      <c r="A15" s="11" t="s">
        <v>91</v>
      </c>
      <c r="B15" s="12" t="s">
        <v>133</v>
      </c>
      <c r="C15" s="12" t="s">
        <v>133</v>
      </c>
      <c r="D15" s="9" t="s">
        <v>134</v>
      </c>
    </row>
    <row r="16" spans="1:4" x14ac:dyDescent="0.25">
      <c r="A16" s="11" t="s">
        <v>91</v>
      </c>
      <c r="B16" s="12" t="s">
        <v>135</v>
      </c>
      <c r="C16" s="12" t="s">
        <v>135</v>
      </c>
      <c r="D16" s="9" t="s">
        <v>136</v>
      </c>
    </row>
    <row r="17" spans="1:4" x14ac:dyDescent="0.25">
      <c r="A17" s="11" t="s">
        <v>91</v>
      </c>
      <c r="B17" s="12" t="s">
        <v>137</v>
      </c>
      <c r="C17" s="12" t="s">
        <v>137</v>
      </c>
      <c r="D17" s="9" t="s">
        <v>138</v>
      </c>
    </row>
    <row r="18" spans="1:4" x14ac:dyDescent="0.25">
      <c r="A18" s="11" t="s">
        <v>91</v>
      </c>
      <c r="B18" s="12" t="s">
        <v>139</v>
      </c>
      <c r="C18" s="12" t="s">
        <v>139</v>
      </c>
      <c r="D18" s="9" t="s">
        <v>140</v>
      </c>
    </row>
    <row r="19" spans="1:4" x14ac:dyDescent="0.25">
      <c r="A19" s="11" t="s">
        <v>91</v>
      </c>
      <c r="B19" s="12" t="s">
        <v>141</v>
      </c>
      <c r="C19" s="12" t="s">
        <v>141</v>
      </c>
      <c r="D19" s="9" t="s">
        <v>142</v>
      </c>
    </row>
    <row r="20" spans="1:4" x14ac:dyDescent="0.25">
      <c r="A20" s="11" t="s">
        <v>91</v>
      </c>
      <c r="B20" s="12" t="s">
        <v>143</v>
      </c>
      <c r="C20" s="12" t="s">
        <v>143</v>
      </c>
      <c r="D20" s="9" t="s">
        <v>144</v>
      </c>
    </row>
    <row r="21" spans="1:4" x14ac:dyDescent="0.25">
      <c r="A21" s="11" t="s">
        <v>91</v>
      </c>
      <c r="B21" s="12" t="s">
        <v>145</v>
      </c>
      <c r="C21" s="12" t="s">
        <v>145</v>
      </c>
      <c r="D21" s="9" t="s">
        <v>146</v>
      </c>
    </row>
    <row r="22" spans="1:4" x14ac:dyDescent="0.25">
      <c r="A22" s="11" t="s">
        <v>91</v>
      </c>
      <c r="B22" s="12" t="s">
        <v>147</v>
      </c>
      <c r="C22" s="12" t="s">
        <v>147</v>
      </c>
      <c r="D22" s="9" t="s">
        <v>148</v>
      </c>
    </row>
    <row r="23" spans="1:4" x14ac:dyDescent="0.25">
      <c r="A23" s="11" t="s">
        <v>91</v>
      </c>
      <c r="B23" s="12" t="s">
        <v>149</v>
      </c>
      <c r="C23" s="12" t="s">
        <v>149</v>
      </c>
      <c r="D23" s="9" t="s">
        <v>150</v>
      </c>
    </row>
    <row r="24" spans="1:4" x14ac:dyDescent="0.25">
      <c r="A24" s="11" t="s">
        <v>91</v>
      </c>
      <c r="B24" s="12" t="s">
        <v>151</v>
      </c>
      <c r="C24" s="12" t="s">
        <v>151</v>
      </c>
      <c r="D24" s="9" t="s">
        <v>152</v>
      </c>
    </row>
    <row r="25" spans="1:4" x14ac:dyDescent="0.25">
      <c r="A25" s="11" t="s">
        <v>91</v>
      </c>
      <c r="B25" s="12" t="s">
        <v>153</v>
      </c>
      <c r="C25" s="12" t="s">
        <v>153</v>
      </c>
      <c r="D25" s="9" t="s">
        <v>154</v>
      </c>
    </row>
    <row r="26" spans="1:4" x14ac:dyDescent="0.25">
      <c r="A26" s="11" t="s">
        <v>91</v>
      </c>
      <c r="B26" s="12" t="s">
        <v>155</v>
      </c>
      <c r="C26" s="12" t="s">
        <v>155</v>
      </c>
      <c r="D26" s="9" t="s">
        <v>156</v>
      </c>
    </row>
    <row r="27" spans="1:4" x14ac:dyDescent="0.25">
      <c r="A27" s="11" t="s">
        <v>91</v>
      </c>
      <c r="B27" s="12" t="s">
        <v>157</v>
      </c>
      <c r="C27" s="12" t="s">
        <v>157</v>
      </c>
      <c r="D27" s="9" t="s">
        <v>158</v>
      </c>
    </row>
    <row r="28" spans="1:4" x14ac:dyDescent="0.25">
      <c r="A28" s="11" t="s">
        <v>91</v>
      </c>
      <c r="B28" s="12" t="s">
        <v>159</v>
      </c>
      <c r="C28" s="12" t="s">
        <v>159</v>
      </c>
      <c r="D28" s="9" t="s">
        <v>160</v>
      </c>
    </row>
    <row r="29" spans="1:4" x14ac:dyDescent="0.25">
      <c r="A29" s="10"/>
      <c r="B29" s="10"/>
      <c r="C29" s="10"/>
      <c r="D29" s="10"/>
    </row>
    <row r="30" spans="1:4" x14ac:dyDescent="0.25">
      <c r="A30" s="11" t="s">
        <v>161</v>
      </c>
      <c r="B30" s="12" t="s">
        <v>162</v>
      </c>
      <c r="C30" s="12" t="s">
        <v>162</v>
      </c>
      <c r="D30" s="9" t="s">
        <v>163</v>
      </c>
    </row>
    <row r="31" spans="1:4" x14ac:dyDescent="0.25">
      <c r="A31" s="11" t="s">
        <v>161</v>
      </c>
      <c r="B31" s="12" t="s">
        <v>164</v>
      </c>
      <c r="C31" s="12" t="s">
        <v>164</v>
      </c>
      <c r="D31" s="9" t="s">
        <v>165</v>
      </c>
    </row>
    <row r="32" spans="1:4" x14ac:dyDescent="0.25">
      <c r="A32" s="10"/>
      <c r="B32" s="10"/>
      <c r="C32" s="10"/>
      <c r="D32" s="10"/>
    </row>
    <row r="33" spans="1:4" x14ac:dyDescent="0.25">
      <c r="A33" s="9" t="s">
        <v>166</v>
      </c>
      <c r="B33" s="12" t="s">
        <v>162</v>
      </c>
      <c r="C33" s="12" t="s">
        <v>162</v>
      </c>
      <c r="D33" s="9" t="s">
        <v>163</v>
      </c>
    </row>
    <row r="34" spans="1:4" x14ac:dyDescent="0.25">
      <c r="A34" s="9" t="s">
        <v>166</v>
      </c>
      <c r="B34" s="12" t="s">
        <v>164</v>
      </c>
      <c r="C34" s="12" t="s">
        <v>164</v>
      </c>
      <c r="D34" s="9" t="s">
        <v>165</v>
      </c>
    </row>
    <row r="35" spans="1:4" x14ac:dyDescent="0.25">
      <c r="A35" s="9" t="s">
        <v>166</v>
      </c>
      <c r="B35" s="12" t="s">
        <v>167</v>
      </c>
      <c r="C35" s="12" t="s">
        <v>167</v>
      </c>
      <c r="D35" s="9" t="s">
        <v>168</v>
      </c>
    </row>
    <row r="36" spans="1:4" x14ac:dyDescent="0.25">
      <c r="A36" s="10"/>
      <c r="B36" s="10"/>
      <c r="C36" s="10"/>
      <c r="D36" s="10"/>
    </row>
    <row r="37" spans="1:4" x14ac:dyDescent="0.25">
      <c r="A37" s="9" t="s">
        <v>108</v>
      </c>
      <c r="B37" s="9" t="s">
        <v>169</v>
      </c>
      <c r="C37" s="9" t="s">
        <v>169</v>
      </c>
      <c r="D37" s="9" t="s">
        <v>170</v>
      </c>
    </row>
    <row r="38" spans="1:4" x14ac:dyDescent="0.25">
      <c r="A38" s="9" t="s">
        <v>108</v>
      </c>
      <c r="B38" s="9" t="s">
        <v>171</v>
      </c>
      <c r="C38" s="9" t="s">
        <v>171</v>
      </c>
      <c r="D38" s="9" t="s">
        <v>172</v>
      </c>
    </row>
    <row r="39" spans="1:4" x14ac:dyDescent="0.25">
      <c r="A39" s="9" t="s">
        <v>108</v>
      </c>
      <c r="B39" s="9" t="s">
        <v>173</v>
      </c>
      <c r="C39" s="9" t="s">
        <v>173</v>
      </c>
      <c r="D39" s="9" t="s">
        <v>174</v>
      </c>
    </row>
    <row r="40" spans="1:4" x14ac:dyDescent="0.25">
      <c r="A40" s="9" t="s">
        <v>108</v>
      </c>
      <c r="B40" s="9" t="s">
        <v>175</v>
      </c>
      <c r="C40" s="9" t="s">
        <v>175</v>
      </c>
      <c r="D40" s="9" t="s">
        <v>176</v>
      </c>
    </row>
    <row r="41" spans="1:4" x14ac:dyDescent="0.25">
      <c r="A41" s="9" t="s">
        <v>108</v>
      </c>
      <c r="B41" s="9" t="s">
        <v>195</v>
      </c>
      <c r="C41" s="9" t="s">
        <v>196</v>
      </c>
      <c r="D41" s="9" t="s">
        <v>197</v>
      </c>
    </row>
    <row r="42" spans="1:4" x14ac:dyDescent="0.25">
      <c r="A42" s="9" t="s">
        <v>108</v>
      </c>
      <c r="B42" s="9" t="s">
        <v>177</v>
      </c>
      <c r="C42" s="9" t="s">
        <v>177</v>
      </c>
      <c r="D42" s="9" t="s">
        <v>178</v>
      </c>
    </row>
    <row r="43" spans="1:4" x14ac:dyDescent="0.25">
      <c r="A43" s="9" t="s">
        <v>108</v>
      </c>
      <c r="B43" s="9" t="s">
        <v>159</v>
      </c>
      <c r="C43" s="9" t="s">
        <v>159</v>
      </c>
      <c r="D43" s="9" t="s">
        <v>160</v>
      </c>
    </row>
    <row r="44" spans="1:4" x14ac:dyDescent="0.25">
      <c r="A44" s="10"/>
      <c r="B44" s="10"/>
      <c r="C44" s="10"/>
      <c r="D44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workbookViewId="0">
      <selection activeCell="A20" sqref="A20"/>
    </sheetView>
  </sheetViews>
  <sheetFormatPr defaultRowHeight="14.4" x14ac:dyDescent="0.3"/>
  <cols>
    <col min="1" max="1" width="66.33203125" bestFit="1" customWidth="1"/>
    <col min="2" max="2" width="11" bestFit="1" customWidth="1"/>
    <col min="3" max="3" width="16.5546875" bestFit="1" customWidth="1"/>
  </cols>
  <sheetData>
    <row r="1" spans="1:3" ht="25.5" customHeight="1" x14ac:dyDescent="0.3">
      <c r="A1" s="13" t="s">
        <v>179</v>
      </c>
      <c r="B1" s="13" t="s">
        <v>180</v>
      </c>
      <c r="C1" s="13"/>
    </row>
    <row r="2" spans="1:3" x14ac:dyDescent="0.3">
      <c r="A2" t="str">
        <f>Adjustments!J4&amp;"-"&amp;Adjustments!J6</f>
        <v>MHPSS Case Manager-Ras Almaraa (RD ) (1) -MHPSSCMR-23092026</v>
      </c>
      <c r="B2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3"/>
  <sheetViews>
    <sheetView tabSelected="1" zoomScale="90" zoomScaleNormal="90" workbookViewId="0">
      <selection activeCell="C15" sqref="C15"/>
    </sheetView>
  </sheetViews>
  <sheetFormatPr defaultRowHeight="14.4" x14ac:dyDescent="0.3"/>
  <cols>
    <col min="1" max="1" width="18.44140625" customWidth="1"/>
    <col min="2" max="3" width="9.33203125" bestFit="1" customWidth="1"/>
    <col min="9" max="9" width="15.109375" customWidth="1"/>
    <col min="17" max="17" width="24" customWidth="1"/>
  </cols>
  <sheetData>
    <row r="1" spans="1:17" ht="52.5" customHeight="1" x14ac:dyDescent="0.3">
      <c r="A1" s="20" t="s">
        <v>182</v>
      </c>
      <c r="B1" s="20"/>
      <c r="C1" s="20"/>
      <c r="D1" s="20"/>
      <c r="E1" s="20"/>
      <c r="F1" s="20"/>
      <c r="G1" s="20"/>
      <c r="H1" s="20"/>
      <c r="J1" s="18" t="s">
        <v>183</v>
      </c>
      <c r="K1" s="18"/>
      <c r="L1" s="18"/>
      <c r="M1" s="18"/>
      <c r="N1" s="18"/>
      <c r="O1" s="18"/>
      <c r="P1" s="18"/>
      <c r="Q1" s="18"/>
    </row>
    <row r="2" spans="1:17" x14ac:dyDescent="0.3">
      <c r="A2" s="1" t="s">
        <v>184</v>
      </c>
      <c r="B2" s="1" t="s">
        <v>185</v>
      </c>
      <c r="C2" s="1" t="s">
        <v>186</v>
      </c>
      <c r="E2" s="1" t="s">
        <v>187</v>
      </c>
      <c r="F2" s="1" t="s">
        <v>188</v>
      </c>
      <c r="G2" s="1" t="s">
        <v>189</v>
      </c>
      <c r="J2" s="19"/>
      <c r="K2" s="19"/>
      <c r="L2" s="19"/>
      <c r="M2" s="19"/>
      <c r="N2" s="19"/>
      <c r="O2" s="19"/>
      <c r="P2" s="19"/>
      <c r="Q2" s="19"/>
    </row>
    <row r="3" spans="1:17" ht="44.25" customHeight="1" x14ac:dyDescent="0.3">
      <c r="A3" s="15">
        <v>2026</v>
      </c>
      <c r="B3" s="15">
        <v>9</v>
      </c>
      <c r="C3" s="15">
        <v>30</v>
      </c>
      <c r="E3" s="15">
        <v>16</v>
      </c>
      <c r="F3" s="15">
        <v>0</v>
      </c>
      <c r="G3" s="15">
        <v>0</v>
      </c>
      <c r="H3" s="6"/>
      <c r="I3" s="6"/>
      <c r="J3" s="18" t="s">
        <v>190</v>
      </c>
      <c r="K3" s="18"/>
      <c r="L3" s="18"/>
      <c r="M3" s="18"/>
      <c r="N3" s="18"/>
      <c r="O3" s="18"/>
      <c r="P3" s="18"/>
      <c r="Q3" s="18"/>
    </row>
    <row r="4" spans="1:17" x14ac:dyDescent="0.3">
      <c r="H4" s="6"/>
      <c r="J4" s="19" t="s">
        <v>205</v>
      </c>
      <c r="K4" s="19"/>
      <c r="L4" s="19"/>
      <c r="M4" s="19"/>
      <c r="N4" s="19"/>
      <c r="O4" s="19"/>
      <c r="P4" s="19"/>
      <c r="Q4" s="19"/>
    </row>
    <row r="5" spans="1:17" x14ac:dyDescent="0.3">
      <c r="H5" s="6"/>
      <c r="J5" s="18" t="s">
        <v>191</v>
      </c>
      <c r="K5" s="18"/>
      <c r="L5" s="18"/>
      <c r="M5" s="18"/>
      <c r="N5" s="18"/>
      <c r="O5" s="18"/>
      <c r="P5" s="18"/>
      <c r="Q5" s="18"/>
    </row>
    <row r="6" spans="1:17" x14ac:dyDescent="0.3">
      <c r="H6" s="6"/>
      <c r="J6" s="19" t="s">
        <v>204</v>
      </c>
      <c r="K6" s="19"/>
      <c r="L6" s="19"/>
      <c r="M6" s="19"/>
      <c r="N6" s="19"/>
      <c r="O6" s="19"/>
      <c r="P6" s="19"/>
      <c r="Q6" s="19"/>
    </row>
    <row r="7" spans="1:17" x14ac:dyDescent="0.3">
      <c r="H7" s="6"/>
      <c r="O7" s="6"/>
    </row>
    <row r="8" spans="1:17" x14ac:dyDescent="0.3">
      <c r="A8" s="16" t="s">
        <v>202</v>
      </c>
      <c r="B8">
        <f>_xlfn.DAYS(DATE(A3,B3,C3),DATE(1970,1,1))</f>
        <v>20726</v>
      </c>
      <c r="E8">
        <f>(E3-3+F3/60+G3/3600)/24</f>
        <v>0.54166666666666663</v>
      </c>
      <c r="H8" s="6"/>
    </row>
    <row r="9" spans="1:17" x14ac:dyDescent="0.3">
      <c r="A9" s="17" t="s">
        <v>203</v>
      </c>
      <c r="H9" s="6"/>
    </row>
    <row r="10" spans="1:17" x14ac:dyDescent="0.3">
      <c r="A10" t="str">
        <f>TEXT(DATE(A3,B3,C3),"YYYY-MM-DD")</f>
        <v>2026-09-30</v>
      </c>
      <c r="H10" s="6"/>
    </row>
    <row r="11" spans="1:17" x14ac:dyDescent="0.3">
      <c r="H11" s="6"/>
    </row>
    <row r="12" spans="1:17" x14ac:dyDescent="0.3">
      <c r="H12" s="6"/>
    </row>
    <row r="13" spans="1:17" x14ac:dyDescent="0.3">
      <c r="H13" s="6"/>
    </row>
    <row r="14" spans="1:17" x14ac:dyDescent="0.3">
      <c r="H14" s="6"/>
    </row>
    <row r="15" spans="1:17" x14ac:dyDescent="0.3">
      <c r="H15" s="6"/>
    </row>
    <row r="16" spans="1:17" x14ac:dyDescent="0.3">
      <c r="H16" s="6"/>
    </row>
    <row r="17" spans="8:8" x14ac:dyDescent="0.3">
      <c r="H17" s="6"/>
    </row>
    <row r="18" spans="8:8" x14ac:dyDescent="0.3">
      <c r="H18" s="6"/>
    </row>
    <row r="19" spans="8:8" x14ac:dyDescent="0.3">
      <c r="H19" s="6"/>
    </row>
    <row r="20" spans="8:8" x14ac:dyDescent="0.3">
      <c r="H20" s="6"/>
    </row>
    <row r="21" spans="8:8" x14ac:dyDescent="0.3">
      <c r="H21" s="6"/>
    </row>
    <row r="22" spans="8:8" x14ac:dyDescent="0.3">
      <c r="H22" s="6"/>
    </row>
    <row r="23" spans="8:8" x14ac:dyDescent="0.3">
      <c r="H23" s="6"/>
    </row>
    <row r="24" spans="8:8" x14ac:dyDescent="0.3">
      <c r="H24" s="6"/>
    </row>
    <row r="25" spans="8:8" x14ac:dyDescent="0.3">
      <c r="H25" s="6"/>
    </row>
    <row r="26" spans="8:8" x14ac:dyDescent="0.3">
      <c r="H26" s="6"/>
    </row>
    <row r="27" spans="8:8" x14ac:dyDescent="0.3">
      <c r="H27" s="6"/>
    </row>
    <row r="28" spans="8:8" x14ac:dyDescent="0.3">
      <c r="H28" s="6"/>
    </row>
    <row r="29" spans="8:8" x14ac:dyDescent="0.3">
      <c r="H29" s="6"/>
    </row>
    <row r="30" spans="8:8" x14ac:dyDescent="0.3">
      <c r="H30" s="6"/>
    </row>
    <row r="31" spans="8:8" x14ac:dyDescent="0.3">
      <c r="H31" s="6"/>
    </row>
    <row r="32" spans="8:8" x14ac:dyDescent="0.3">
      <c r="H32" s="6"/>
    </row>
    <row r="33" spans="8:8" x14ac:dyDescent="0.3">
      <c r="H33" s="6"/>
    </row>
  </sheetData>
  <mergeCells count="7">
    <mergeCell ref="J5:Q5"/>
    <mergeCell ref="J6:Q6"/>
    <mergeCell ref="A1:H1"/>
    <mergeCell ref="J1:Q1"/>
    <mergeCell ref="J3:Q3"/>
    <mergeCell ref="J2:Q2"/>
    <mergeCell ref="J4:Q4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7c9c35-a3b3-47a7-abc0-90019ae20b7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DA40CE882134D82D692D599036884" ma:contentTypeVersion="9" ma:contentTypeDescription="Create a new document." ma:contentTypeScope="" ma:versionID="c1164a70987244d6f70130ef79ebe1aa">
  <xsd:schema xmlns:xsd="http://www.w3.org/2001/XMLSchema" xmlns:xs="http://www.w3.org/2001/XMLSchema" xmlns:p="http://schemas.microsoft.com/office/2006/metadata/properties" xmlns:ns3="1e7c9c35-a3b3-47a7-abc0-90019ae20b74" targetNamespace="http://schemas.microsoft.com/office/2006/metadata/properties" ma:root="true" ma:fieldsID="2147a7c701c28b4744cda30524ca1221" ns3:_="">
    <xsd:import namespace="1e7c9c35-a3b3-47a7-abc0-90019ae20b74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c9c35-a3b3-47a7-abc0-90019ae20b7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086715-BB15-4A5D-B899-595E978C80F3}">
  <ds:schemaRefs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1e7c9c35-a3b3-47a7-abc0-90019ae20b74"/>
  </ds:schemaRefs>
</ds:datastoreItem>
</file>

<file path=customXml/itemProps2.xml><?xml version="1.0" encoding="utf-8"?>
<ds:datastoreItem xmlns:ds="http://schemas.openxmlformats.org/officeDocument/2006/customXml" ds:itemID="{EEF01F1F-0E09-429B-86A1-EB87D34E5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7c9c35-a3b3-47a7-abc0-90019ae20b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1A8482-F36B-4CE8-96CC-F33ABB31CC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survey</vt:lpstr>
      <vt:lpstr>choices</vt:lpstr>
      <vt:lpstr>settings</vt:lpstr>
      <vt:lpstr>Adjustments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2026-09-23T12:00:36Z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0x010100987DA40CE882134D82D692D599036884</vt:lpwstr>
  </property>
</Properties>
</file>